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汇总表" sheetId="1" r:id="rId1"/>
    <sheet name="明细表" sheetId="2" r:id="rId2"/>
  </sheets>
  <definedNames>
    <definedName name="_xlnm.Print_Titles" localSheetId="1">明细表!$1:$6</definedName>
  </definedNames>
  <calcPr calcId="144525"/>
</workbook>
</file>

<file path=xl/sharedStrings.xml><?xml version="1.0" encoding="utf-8"?>
<sst xmlns="http://schemas.openxmlformats.org/spreadsheetml/2006/main" count="70" uniqueCount="31">
  <si>
    <t>附件1</t>
  </si>
  <si>
    <t>2020年可再生能源电价附加补助资金提前下达预算汇总表（不发地方）</t>
  </si>
  <si>
    <t>序号</t>
  </si>
  <si>
    <t>地方</t>
  </si>
  <si>
    <t>风电项目</t>
  </si>
  <si>
    <t>光伏发电项目</t>
  </si>
  <si>
    <t>生物质
发电项目</t>
  </si>
  <si>
    <t>公共可再生能源独立系统</t>
  </si>
  <si>
    <t>合计</t>
  </si>
  <si>
    <t>光伏扶贫</t>
  </si>
  <si>
    <t>自然人分布式</t>
  </si>
  <si>
    <t>光伏电站及工商业分布式</t>
  </si>
  <si>
    <t>科目代码/名称</t>
  </si>
  <si>
    <t>2116001/
风力发电补助</t>
  </si>
  <si>
    <t>2116002/
太阳能发电补助</t>
  </si>
  <si>
    <t>2116003/
生物质能发电补助</t>
  </si>
  <si>
    <t>-</t>
  </si>
  <si>
    <t>内蒙古</t>
  </si>
  <si>
    <t>吉林</t>
  </si>
  <si>
    <t>浙江</t>
  </si>
  <si>
    <t>广西</t>
  </si>
  <si>
    <t>重庆</t>
  </si>
  <si>
    <t>四川</t>
  </si>
  <si>
    <t>云南</t>
  </si>
  <si>
    <t>陕西</t>
  </si>
  <si>
    <t>甘肃</t>
  </si>
  <si>
    <t>青海</t>
  </si>
  <si>
    <t>新疆</t>
  </si>
  <si>
    <t>附件2</t>
  </si>
  <si>
    <t>可再生能源电价附加补助资金预算明细表（分发地方）</t>
  </si>
  <si>
    <t>单位：万元</t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</si>
</sst>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9"/>
      <color theme="1"/>
      <name val="宋体"/>
      <charset val="134"/>
    </font>
    <font>
      <sz val="16"/>
      <color theme="1"/>
      <name val="华文中宋"/>
      <charset val="134"/>
    </font>
    <font>
      <sz val="10"/>
      <color theme="1"/>
      <name val="黑体"/>
      <charset val="134"/>
    </font>
    <font>
      <sz val="9"/>
      <color theme="1"/>
      <name val="黑体"/>
      <charset val="134"/>
    </font>
    <font>
      <b/>
      <sz val="9"/>
      <color theme="1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15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2" borderId="9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8" borderId="14" applyNumberFormat="0" applyAlignment="0" applyProtection="0">
      <alignment vertical="center"/>
    </xf>
    <xf numFmtId="0" fontId="17" fillId="18" borderId="11" applyNumberFormat="0" applyAlignment="0" applyProtection="0">
      <alignment vertical="center"/>
    </xf>
    <xf numFmtId="0" fontId="13" fillId="9" borderId="10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177" fontId="0" fillId="0" borderId="4" xfId="0" applyNumberFormat="1" applyFont="1" applyBorder="1" applyAlignment="1">
      <alignment vertical="center"/>
    </xf>
    <xf numFmtId="177" fontId="4" fillId="0" borderId="4" xfId="0" applyNumberFormat="1" applyFont="1" applyBorder="1">
      <alignment vertical="center"/>
    </xf>
    <xf numFmtId="0" fontId="0" fillId="0" borderId="4" xfId="0" applyNumberFormat="1" applyFont="1" applyFill="1" applyBorder="1" applyAlignment="1">
      <alignment vertical="center"/>
    </xf>
    <xf numFmtId="177" fontId="0" fillId="0" borderId="4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177" fontId="4" fillId="0" borderId="4" xfId="0" applyNumberFormat="1" applyFont="1" applyFill="1" applyBorder="1">
      <alignment vertical="center"/>
    </xf>
    <xf numFmtId="177" fontId="5" fillId="0" borderId="4" xfId="0" applyNumberFormat="1" applyFont="1" applyFill="1" applyBorder="1" applyAlignment="1">
      <alignment vertical="center"/>
    </xf>
    <xf numFmtId="176" fontId="0" fillId="0" borderId="0" xfId="0" applyNumberFormat="1" applyFill="1">
      <alignment vertical="center"/>
    </xf>
    <xf numFmtId="0" fontId="0" fillId="0" borderId="0" xfId="0" applyFont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千位分隔 3" xfId="51"/>
    <cellStyle name="常规 7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showZeros="0" tabSelected="1" view="pageBreakPreview" zoomScaleNormal="100" zoomScaleSheetLayoutView="100" workbookViewId="0">
      <pane ySplit="5" topLeftCell="A9" activePane="bottomLeft" state="frozen"/>
      <selection/>
      <selection pane="bottomLeft" activeCell="P9" sqref="P9"/>
    </sheetView>
  </sheetViews>
  <sheetFormatPr defaultColWidth="9" defaultRowHeight="11.25"/>
  <cols>
    <col min="2" max="2" width="16.8333333333333" customWidth="1"/>
    <col min="3" max="3" width="20.8333333333333" hidden="1" customWidth="1"/>
    <col min="4" max="4" width="20.8333333333333" customWidth="1"/>
    <col min="5" max="7" width="20.8333333333333" hidden="1" customWidth="1"/>
    <col min="8" max="10" width="20.8333333333333" customWidth="1"/>
    <col min="11" max="11" width="20.8333333333333" hidden="1" customWidth="1"/>
    <col min="12" max="12" width="20.8333333333333" customWidth="1"/>
    <col min="13" max="13" width="20.8333333333333" hidden="1" customWidth="1"/>
    <col min="14" max="15" width="20.8333333333333" customWidth="1"/>
    <col min="16" max="16" width="23.6666666666667" customWidth="1"/>
  </cols>
  <sheetData>
    <row r="1" spans="1:1">
      <c r="A1" t="s">
        <v>0</v>
      </c>
    </row>
    <row r="2" ht="47.2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>
      <c r="B3" s="25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</row>
    <row r="4" ht="35.1" customHeight="1" spans="1:15">
      <c r="A4" s="8" t="s">
        <v>2</v>
      </c>
      <c r="B4" s="8" t="s">
        <v>3</v>
      </c>
      <c r="C4" s="6" t="s">
        <v>4</v>
      </c>
      <c r="D4" s="6" t="s">
        <v>4</v>
      </c>
      <c r="E4" s="5" t="s">
        <v>5</v>
      </c>
      <c r="F4" s="5"/>
      <c r="G4" s="5"/>
      <c r="H4" s="5" t="s">
        <v>5</v>
      </c>
      <c r="I4" s="5"/>
      <c r="J4" s="5"/>
      <c r="K4" s="6" t="s">
        <v>6</v>
      </c>
      <c r="L4" s="6" t="s">
        <v>6</v>
      </c>
      <c r="M4" s="7" t="s">
        <v>7</v>
      </c>
      <c r="N4" s="7" t="s">
        <v>7</v>
      </c>
      <c r="O4" s="6" t="s">
        <v>8</v>
      </c>
    </row>
    <row r="5" ht="35.1" customHeight="1" spans="1:15">
      <c r="A5" s="8"/>
      <c r="B5" s="8"/>
      <c r="C5" s="8"/>
      <c r="D5" s="8"/>
      <c r="E5" s="9" t="s">
        <v>9</v>
      </c>
      <c r="F5" s="9" t="s">
        <v>10</v>
      </c>
      <c r="G5" s="9" t="s">
        <v>11</v>
      </c>
      <c r="H5" s="9" t="s">
        <v>9</v>
      </c>
      <c r="I5" s="9" t="s">
        <v>10</v>
      </c>
      <c r="J5" s="9" t="s">
        <v>11</v>
      </c>
      <c r="K5" s="8"/>
      <c r="L5" s="8"/>
      <c r="M5" s="6"/>
      <c r="N5" s="6"/>
      <c r="O5" s="8"/>
    </row>
    <row r="6" ht="24.95" customHeight="1" spans="1:15">
      <c r="A6" s="26" t="s">
        <v>12</v>
      </c>
      <c r="B6" s="27"/>
      <c r="C6" s="11" t="s">
        <v>13</v>
      </c>
      <c r="D6" s="11" t="s">
        <v>13</v>
      </c>
      <c r="E6" s="12" t="s">
        <v>14</v>
      </c>
      <c r="F6" s="13"/>
      <c r="G6" s="14"/>
      <c r="H6" s="12" t="s">
        <v>14</v>
      </c>
      <c r="I6" s="13"/>
      <c r="J6" s="14"/>
      <c r="K6" s="11" t="s">
        <v>15</v>
      </c>
      <c r="L6" s="11" t="s">
        <v>15</v>
      </c>
      <c r="M6" s="11" t="s">
        <v>14</v>
      </c>
      <c r="N6" s="11" t="s">
        <v>14</v>
      </c>
      <c r="O6" s="11" t="s">
        <v>16</v>
      </c>
    </row>
    <row r="7" ht="24.95" customHeight="1" spans="1:16">
      <c r="A7" s="28" t="s">
        <v>8</v>
      </c>
      <c r="B7" s="28"/>
      <c r="C7" s="29">
        <f t="shared" ref="C7:N7" si="0">SUM(C8:C18)</f>
        <v>423885</v>
      </c>
      <c r="D7" s="29">
        <f>SUM(D8:D18)</f>
        <v>296720</v>
      </c>
      <c r="E7" s="29">
        <f t="shared" si="0"/>
        <v>3718</v>
      </c>
      <c r="F7" s="29">
        <f t="shared" si="0"/>
        <v>4843</v>
      </c>
      <c r="G7" s="29">
        <f t="shared" si="0"/>
        <v>299726</v>
      </c>
      <c r="H7" s="29">
        <f t="shared" si="0"/>
        <v>2603</v>
      </c>
      <c r="I7" s="29">
        <f t="shared" si="0"/>
        <v>3390</v>
      </c>
      <c r="J7" s="29">
        <f t="shared" si="0"/>
        <v>209808</v>
      </c>
      <c r="K7" s="29">
        <f t="shared" si="0"/>
        <v>10485</v>
      </c>
      <c r="L7" s="29">
        <f t="shared" si="0"/>
        <v>7339</v>
      </c>
      <c r="M7" s="29">
        <f t="shared" si="0"/>
        <v>68116</v>
      </c>
      <c r="N7" s="29">
        <f t="shared" si="0"/>
        <v>47682</v>
      </c>
      <c r="O7" s="18">
        <f>D7+H7+I7+J7+L7+N7</f>
        <v>567542</v>
      </c>
      <c r="P7" s="32"/>
    </row>
    <row r="8" ht="24.95" customHeight="1" spans="1:15">
      <c r="A8" s="30">
        <v>1</v>
      </c>
      <c r="B8" s="15" t="s">
        <v>17</v>
      </c>
      <c r="C8" s="16">
        <v>413794</v>
      </c>
      <c r="D8" s="16">
        <f>ROUND(C8*0.7,0)</f>
        <v>289656</v>
      </c>
      <c r="E8" s="17">
        <v>0</v>
      </c>
      <c r="F8" s="17">
        <v>294</v>
      </c>
      <c r="G8" s="16">
        <v>285615</v>
      </c>
      <c r="H8" s="20">
        <f>ROUND(E8*0.7,0)</f>
        <v>0</v>
      </c>
      <c r="I8" s="20">
        <f>ROUND(F8*0.7,0)</f>
        <v>206</v>
      </c>
      <c r="J8" s="20">
        <f>ROUND(G8*0.7,0)</f>
        <v>199931</v>
      </c>
      <c r="K8" s="16">
        <v>10449</v>
      </c>
      <c r="L8" s="16">
        <f>ROUND(K8*0.7,0)</f>
        <v>7314</v>
      </c>
      <c r="M8" s="17">
        <v>855</v>
      </c>
      <c r="N8" s="17">
        <f>ROUND(M8*0.7,0)</f>
        <v>599</v>
      </c>
      <c r="O8" s="18">
        <f>D8+H8+I8+J8+L8+N8</f>
        <v>497706</v>
      </c>
    </row>
    <row r="9" s="1" customFormat="1" ht="24.95" customHeight="1" spans="1:16">
      <c r="A9" s="31">
        <v>2</v>
      </c>
      <c r="B9" s="15" t="s">
        <v>18</v>
      </c>
      <c r="C9" s="21">
        <v>0</v>
      </c>
      <c r="D9" s="16">
        <f t="shared" ref="D9:D15" si="1">ROUND(C9*0.7,0)</f>
        <v>0</v>
      </c>
      <c r="E9" s="20">
        <v>971</v>
      </c>
      <c r="F9" s="20">
        <v>0</v>
      </c>
      <c r="G9" s="21">
        <v>8</v>
      </c>
      <c r="H9" s="20">
        <f>ROUND(E9*0.7,0)</f>
        <v>680</v>
      </c>
      <c r="I9" s="20">
        <f t="shared" ref="I9:I18" si="2">ROUND(F9*0.7,0)</f>
        <v>0</v>
      </c>
      <c r="J9" s="20">
        <f t="shared" ref="J9:J18" si="3">ROUND(G9*0.7,0)</f>
        <v>6</v>
      </c>
      <c r="K9" s="21">
        <v>0</v>
      </c>
      <c r="L9" s="16">
        <f t="shared" ref="L9:L18" si="4">ROUND(K9*0.7,0)</f>
        <v>0</v>
      </c>
      <c r="M9" s="20">
        <v>0</v>
      </c>
      <c r="N9" s="17">
        <f t="shared" ref="N9:N18" si="5">ROUND(M9*0.7,0)</f>
        <v>0</v>
      </c>
      <c r="O9" s="18">
        <f>D9+H9+I9+J9+L9+N9</f>
        <v>686</v>
      </c>
      <c r="P9" s="24"/>
    </row>
    <row r="10" s="1" customFormat="1" ht="24.95" customHeight="1" spans="1:15">
      <c r="A10" s="30">
        <v>3</v>
      </c>
      <c r="B10" s="15" t="s">
        <v>19</v>
      </c>
      <c r="C10" s="21">
        <v>0</v>
      </c>
      <c r="D10" s="16">
        <f t="shared" si="1"/>
        <v>0</v>
      </c>
      <c r="E10" s="20">
        <v>0</v>
      </c>
      <c r="F10" s="20">
        <v>1</v>
      </c>
      <c r="G10" s="21">
        <v>2</v>
      </c>
      <c r="H10" s="20">
        <f t="shared" ref="H10:H15" si="6">ROUND(E10*0.7,0)</f>
        <v>0</v>
      </c>
      <c r="I10" s="20">
        <f t="shared" si="2"/>
        <v>1</v>
      </c>
      <c r="J10" s="20">
        <f t="shared" si="3"/>
        <v>1</v>
      </c>
      <c r="K10" s="21">
        <v>0</v>
      </c>
      <c r="L10" s="16">
        <f t="shared" si="4"/>
        <v>0</v>
      </c>
      <c r="M10" s="20">
        <v>608</v>
      </c>
      <c r="N10" s="17">
        <f t="shared" si="5"/>
        <v>426</v>
      </c>
      <c r="O10" s="18">
        <f>D10+H10+I10+J10+L10+N10</f>
        <v>428</v>
      </c>
    </row>
    <row r="11" s="1" customFormat="1" ht="24.95" customHeight="1" spans="1:15">
      <c r="A11" s="31">
        <v>4</v>
      </c>
      <c r="B11" s="15" t="s">
        <v>20</v>
      </c>
      <c r="C11" s="21">
        <v>0</v>
      </c>
      <c r="D11" s="16">
        <f t="shared" si="1"/>
        <v>0</v>
      </c>
      <c r="E11" s="20">
        <v>9</v>
      </c>
      <c r="F11" s="20">
        <v>619</v>
      </c>
      <c r="G11" s="21">
        <v>0</v>
      </c>
      <c r="H11" s="20">
        <f t="shared" si="6"/>
        <v>6</v>
      </c>
      <c r="I11" s="20">
        <f t="shared" si="2"/>
        <v>433</v>
      </c>
      <c r="J11" s="20">
        <f t="shared" si="3"/>
        <v>0</v>
      </c>
      <c r="K11" s="21">
        <v>0</v>
      </c>
      <c r="L11" s="16">
        <f t="shared" si="4"/>
        <v>0</v>
      </c>
      <c r="M11" s="20">
        <v>0</v>
      </c>
      <c r="N11" s="17">
        <f t="shared" si="5"/>
        <v>0</v>
      </c>
      <c r="O11" s="18">
        <f>D11+H11+I11+J11+L11+N11</f>
        <v>439</v>
      </c>
    </row>
    <row r="12" s="1" customFormat="1" ht="24.95" customHeight="1" spans="1:15">
      <c r="A12" s="30">
        <v>5</v>
      </c>
      <c r="B12" s="15" t="s">
        <v>21</v>
      </c>
      <c r="C12" s="21">
        <v>0</v>
      </c>
      <c r="D12" s="16">
        <f t="shared" si="1"/>
        <v>0</v>
      </c>
      <c r="E12" s="20">
        <v>0</v>
      </c>
      <c r="F12" s="20">
        <v>79</v>
      </c>
      <c r="G12" s="21">
        <v>0</v>
      </c>
      <c r="H12" s="20">
        <f t="shared" si="6"/>
        <v>0</v>
      </c>
      <c r="I12" s="20">
        <f t="shared" si="2"/>
        <v>55</v>
      </c>
      <c r="J12" s="20">
        <f t="shared" si="3"/>
        <v>0</v>
      </c>
      <c r="K12" s="21">
        <v>0</v>
      </c>
      <c r="L12" s="16">
        <f t="shared" si="4"/>
        <v>0</v>
      </c>
      <c r="M12" s="20">
        <v>0</v>
      </c>
      <c r="N12" s="17">
        <f t="shared" si="5"/>
        <v>0</v>
      </c>
      <c r="O12" s="18">
        <f t="shared" ref="O9:O19" si="7">D12+H12+I12+J12+L12+N12</f>
        <v>55</v>
      </c>
    </row>
    <row r="13" s="1" customFormat="1" ht="24.95" customHeight="1" spans="1:15">
      <c r="A13" s="31">
        <v>6</v>
      </c>
      <c r="B13" s="15" t="s">
        <v>22</v>
      </c>
      <c r="C13" s="21">
        <v>0</v>
      </c>
      <c r="D13" s="16">
        <f t="shared" si="1"/>
        <v>0</v>
      </c>
      <c r="E13" s="20">
        <v>0</v>
      </c>
      <c r="F13" s="20">
        <v>0</v>
      </c>
      <c r="G13" s="21">
        <v>0</v>
      </c>
      <c r="H13" s="20">
        <f t="shared" si="6"/>
        <v>0</v>
      </c>
      <c r="I13" s="20">
        <f t="shared" si="2"/>
        <v>0</v>
      </c>
      <c r="J13" s="20">
        <f t="shared" si="3"/>
        <v>0</v>
      </c>
      <c r="K13" s="21">
        <v>0</v>
      </c>
      <c r="L13" s="16">
        <f t="shared" si="4"/>
        <v>0</v>
      </c>
      <c r="M13" s="20">
        <v>11534</v>
      </c>
      <c r="N13" s="17">
        <f t="shared" si="5"/>
        <v>8074</v>
      </c>
      <c r="O13" s="18">
        <f t="shared" si="7"/>
        <v>8074</v>
      </c>
    </row>
    <row r="14" s="1" customFormat="1" ht="24.95" customHeight="1" spans="1:15">
      <c r="A14" s="30">
        <v>7</v>
      </c>
      <c r="B14" s="15" t="s">
        <v>23</v>
      </c>
      <c r="C14" s="21">
        <v>1771</v>
      </c>
      <c r="D14" s="16">
        <f t="shared" si="1"/>
        <v>1240</v>
      </c>
      <c r="E14" s="20">
        <v>0</v>
      </c>
      <c r="F14" s="20">
        <v>0</v>
      </c>
      <c r="G14" s="21">
        <v>2232</v>
      </c>
      <c r="H14" s="20">
        <f t="shared" si="6"/>
        <v>0</v>
      </c>
      <c r="I14" s="20">
        <f t="shared" si="2"/>
        <v>0</v>
      </c>
      <c r="J14" s="20">
        <f t="shared" si="3"/>
        <v>1562</v>
      </c>
      <c r="K14" s="21">
        <v>0</v>
      </c>
      <c r="L14" s="16">
        <f t="shared" si="4"/>
        <v>0</v>
      </c>
      <c r="M14" s="20">
        <v>0</v>
      </c>
      <c r="N14" s="17">
        <f t="shared" si="5"/>
        <v>0</v>
      </c>
      <c r="O14" s="18">
        <f t="shared" si="7"/>
        <v>2802</v>
      </c>
    </row>
    <row r="15" s="1" customFormat="1" ht="24.95" customHeight="1" spans="1:15">
      <c r="A15" s="31">
        <v>8</v>
      </c>
      <c r="B15" s="15" t="s">
        <v>24</v>
      </c>
      <c r="C15" s="21">
        <v>8320</v>
      </c>
      <c r="D15" s="16">
        <f t="shared" si="1"/>
        <v>5824</v>
      </c>
      <c r="E15" s="20">
        <v>2738</v>
      </c>
      <c r="F15" s="20">
        <v>3850</v>
      </c>
      <c r="G15" s="21">
        <v>11869</v>
      </c>
      <c r="H15" s="20">
        <f t="shared" si="6"/>
        <v>1917</v>
      </c>
      <c r="I15" s="20">
        <f t="shared" si="2"/>
        <v>2695</v>
      </c>
      <c r="J15" s="20">
        <f t="shared" si="3"/>
        <v>8308</v>
      </c>
      <c r="K15" s="21">
        <v>36</v>
      </c>
      <c r="L15" s="16">
        <f t="shared" si="4"/>
        <v>25</v>
      </c>
      <c r="M15" s="23">
        <v>0</v>
      </c>
      <c r="N15" s="17">
        <f t="shared" si="5"/>
        <v>0</v>
      </c>
      <c r="O15" s="18">
        <f t="shared" si="7"/>
        <v>18769</v>
      </c>
    </row>
    <row r="16" s="1" customFormat="1" ht="24.95" customHeight="1" spans="1:15">
      <c r="A16" s="30">
        <v>9</v>
      </c>
      <c r="B16" s="15" t="s">
        <v>25</v>
      </c>
      <c r="C16" s="21">
        <v>0</v>
      </c>
      <c r="D16" s="21">
        <v>0</v>
      </c>
      <c r="E16" s="20">
        <v>0</v>
      </c>
      <c r="F16" s="20">
        <v>0</v>
      </c>
      <c r="G16" s="21">
        <v>0</v>
      </c>
      <c r="H16" s="20">
        <f>ROUND(E16*0.7,0)</f>
        <v>0</v>
      </c>
      <c r="I16" s="20">
        <f t="shared" si="2"/>
        <v>0</v>
      </c>
      <c r="J16" s="20">
        <f t="shared" si="3"/>
        <v>0</v>
      </c>
      <c r="K16" s="21">
        <v>0</v>
      </c>
      <c r="L16" s="16">
        <f t="shared" si="4"/>
        <v>0</v>
      </c>
      <c r="M16" s="20">
        <v>9192</v>
      </c>
      <c r="N16" s="17">
        <f t="shared" si="5"/>
        <v>6434</v>
      </c>
      <c r="O16" s="18">
        <f t="shared" si="7"/>
        <v>6434</v>
      </c>
    </row>
    <row r="17" s="1" customFormat="1" ht="24.95" customHeight="1" spans="1:15">
      <c r="A17" s="31">
        <v>10</v>
      </c>
      <c r="B17" s="15" t="s">
        <v>26</v>
      </c>
      <c r="C17" s="21">
        <v>0</v>
      </c>
      <c r="D17" s="21">
        <v>0</v>
      </c>
      <c r="E17" s="20">
        <v>0</v>
      </c>
      <c r="F17" s="20">
        <v>0</v>
      </c>
      <c r="G17" s="21">
        <v>0</v>
      </c>
      <c r="H17" s="20">
        <f>ROUND(E17*0.7,0)</f>
        <v>0</v>
      </c>
      <c r="I17" s="20">
        <f t="shared" si="2"/>
        <v>0</v>
      </c>
      <c r="J17" s="20">
        <f t="shared" si="3"/>
        <v>0</v>
      </c>
      <c r="K17" s="21">
        <v>0</v>
      </c>
      <c r="L17" s="16">
        <f t="shared" si="4"/>
        <v>0</v>
      </c>
      <c r="M17" s="20">
        <v>34030</v>
      </c>
      <c r="N17" s="17">
        <f t="shared" si="5"/>
        <v>23821</v>
      </c>
      <c r="O17" s="18">
        <f t="shared" si="7"/>
        <v>23821</v>
      </c>
    </row>
    <row r="18" customFormat="1" ht="24.95" customHeight="1" spans="1:15">
      <c r="A18" s="30">
        <v>11</v>
      </c>
      <c r="B18" s="15" t="s">
        <v>27</v>
      </c>
      <c r="C18" s="16">
        <v>0</v>
      </c>
      <c r="D18" s="16">
        <v>0</v>
      </c>
      <c r="E18" s="17">
        <v>0</v>
      </c>
      <c r="F18" s="17">
        <v>0</v>
      </c>
      <c r="G18" s="16">
        <v>0</v>
      </c>
      <c r="H18" s="20">
        <f>ROUND(E18*0.7,0)</f>
        <v>0</v>
      </c>
      <c r="I18" s="20">
        <f t="shared" si="2"/>
        <v>0</v>
      </c>
      <c r="J18" s="20">
        <f t="shared" si="3"/>
        <v>0</v>
      </c>
      <c r="K18" s="16">
        <v>0</v>
      </c>
      <c r="L18" s="16">
        <f t="shared" si="4"/>
        <v>0</v>
      </c>
      <c r="M18" s="17">
        <v>11897</v>
      </c>
      <c r="N18" s="17">
        <f t="shared" si="5"/>
        <v>8328</v>
      </c>
      <c r="O18" s="18">
        <f t="shared" si="7"/>
        <v>8328</v>
      </c>
    </row>
  </sheetData>
  <mergeCells count="16">
    <mergeCell ref="A2:O2"/>
    <mergeCell ref="E4:G4"/>
    <mergeCell ref="H4:J4"/>
    <mergeCell ref="A6:B6"/>
    <mergeCell ref="E6:G6"/>
    <mergeCell ref="H6:J6"/>
    <mergeCell ref="A7:B7"/>
    <mergeCell ref="A4:A5"/>
    <mergeCell ref="B4:B5"/>
    <mergeCell ref="C4:C5"/>
    <mergeCell ref="D4:D5"/>
    <mergeCell ref="K4:K5"/>
    <mergeCell ref="L4:L5"/>
    <mergeCell ref="M4:M5"/>
    <mergeCell ref="N4:N5"/>
    <mergeCell ref="O4:O5"/>
  </mergeCells>
  <pageMargins left="0.7" right="0.7" top="0.75" bottom="0.75" header="0.3" footer="0.3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Zeros="0" workbookViewId="0">
      <pane ySplit="5" topLeftCell="A6" activePane="bottomLeft" state="frozen"/>
      <selection/>
      <selection pane="bottomLeft" activeCell="I7" sqref="I7"/>
    </sheetView>
  </sheetViews>
  <sheetFormatPr defaultColWidth="9" defaultRowHeight="11.25"/>
  <cols>
    <col min="1" max="1" width="28.3333333333333" customWidth="1"/>
    <col min="2" max="8" width="20.8333333333333" customWidth="1"/>
    <col min="9" max="9" width="23.6666666666667" customWidth="1"/>
  </cols>
  <sheetData>
    <row r="1" spans="1:1">
      <c r="A1" t="s">
        <v>28</v>
      </c>
    </row>
    <row r="2" ht="47.25" customHeight="1" spans="1:8">
      <c r="A2" s="2" t="s">
        <v>29</v>
      </c>
      <c r="B2" s="2"/>
      <c r="C2" s="2"/>
      <c r="D2" s="2"/>
      <c r="E2" s="2"/>
      <c r="F2" s="2"/>
      <c r="G2" s="2"/>
      <c r="H2" s="2"/>
    </row>
    <row r="3" spans="1:8">
      <c r="A3" s="3"/>
      <c r="B3" s="3"/>
      <c r="C3" s="3"/>
      <c r="D3" s="3"/>
      <c r="E3" s="3"/>
      <c r="F3" s="4"/>
      <c r="G3" s="4"/>
      <c r="H3" s="4" t="s">
        <v>30</v>
      </c>
    </row>
    <row r="4" ht="35.1" customHeight="1" spans="1:8">
      <c r="A4" s="5" t="s">
        <v>3</v>
      </c>
      <c r="B4" s="6" t="s">
        <v>4</v>
      </c>
      <c r="C4" s="5" t="s">
        <v>5</v>
      </c>
      <c r="D4" s="5"/>
      <c r="E4" s="5"/>
      <c r="F4" s="6" t="s">
        <v>6</v>
      </c>
      <c r="G4" s="7" t="s">
        <v>7</v>
      </c>
      <c r="H4" s="6" t="s">
        <v>8</v>
      </c>
    </row>
    <row r="5" ht="35.1" customHeight="1" spans="1:8">
      <c r="A5" s="8"/>
      <c r="B5" s="8"/>
      <c r="C5" s="9" t="s">
        <v>9</v>
      </c>
      <c r="D5" s="9" t="s">
        <v>10</v>
      </c>
      <c r="E5" s="9" t="s">
        <v>11</v>
      </c>
      <c r="F5" s="8"/>
      <c r="G5" s="6"/>
      <c r="H5" s="8"/>
    </row>
    <row r="6" ht="24.95" customHeight="1" spans="1:8">
      <c r="A6" s="10" t="s">
        <v>12</v>
      </c>
      <c r="B6" s="11" t="s">
        <v>13</v>
      </c>
      <c r="C6" s="12" t="s">
        <v>14</v>
      </c>
      <c r="D6" s="13"/>
      <c r="E6" s="14"/>
      <c r="F6" s="11" t="s">
        <v>15</v>
      </c>
      <c r="G6" s="11" t="s">
        <v>14</v>
      </c>
      <c r="H6" s="11" t="s">
        <v>16</v>
      </c>
    </row>
    <row r="7" ht="24.95" customHeight="1" spans="1:8">
      <c r="A7" s="15" t="s">
        <v>17</v>
      </c>
      <c r="B7" s="16">
        <v>289656</v>
      </c>
      <c r="C7" s="17">
        <v>0</v>
      </c>
      <c r="D7" s="17">
        <v>206</v>
      </c>
      <c r="E7" s="16">
        <v>199931</v>
      </c>
      <c r="F7" s="16">
        <v>7314</v>
      </c>
      <c r="G7" s="17">
        <v>599</v>
      </c>
      <c r="H7" s="18">
        <f t="shared" ref="H7:H17" si="0">SUM(B7:F7,G7)</f>
        <v>497706</v>
      </c>
    </row>
    <row r="8" s="1" customFormat="1" ht="24.95" customHeight="1" spans="1:9">
      <c r="A8" s="15" t="s">
        <v>18</v>
      </c>
      <c r="B8" s="19">
        <v>0</v>
      </c>
      <c r="C8" s="20">
        <v>680</v>
      </c>
      <c r="D8" s="20">
        <v>0</v>
      </c>
      <c r="E8" s="21">
        <v>6</v>
      </c>
      <c r="F8" s="21">
        <v>0</v>
      </c>
      <c r="G8" s="20">
        <v>0</v>
      </c>
      <c r="H8" s="22">
        <f t="shared" si="0"/>
        <v>686</v>
      </c>
      <c r="I8" s="24"/>
    </row>
    <row r="9" s="1" customFormat="1" ht="24.95" customHeight="1" spans="1:8">
      <c r="A9" s="15" t="s">
        <v>19</v>
      </c>
      <c r="B9" s="19">
        <v>0</v>
      </c>
      <c r="C9" s="20">
        <v>0</v>
      </c>
      <c r="D9" s="20">
        <v>1</v>
      </c>
      <c r="E9" s="21">
        <v>1</v>
      </c>
      <c r="F9" s="21">
        <v>0</v>
      </c>
      <c r="G9" s="20">
        <v>426</v>
      </c>
      <c r="H9" s="22">
        <f t="shared" si="0"/>
        <v>428</v>
      </c>
    </row>
    <row r="10" s="1" customFormat="1" ht="24.95" customHeight="1" spans="1:8">
      <c r="A10" s="15" t="s">
        <v>20</v>
      </c>
      <c r="B10" s="19">
        <v>0</v>
      </c>
      <c r="C10" s="20">
        <v>6</v>
      </c>
      <c r="D10" s="20">
        <v>433</v>
      </c>
      <c r="E10" s="21">
        <v>0</v>
      </c>
      <c r="F10" s="21">
        <v>0</v>
      </c>
      <c r="G10" s="20">
        <v>0</v>
      </c>
      <c r="H10" s="22">
        <f t="shared" si="0"/>
        <v>439</v>
      </c>
    </row>
    <row r="11" s="1" customFormat="1" ht="24.95" customHeight="1" spans="1:8">
      <c r="A11" s="15" t="s">
        <v>21</v>
      </c>
      <c r="B11" s="19">
        <v>0</v>
      </c>
      <c r="C11" s="20">
        <v>0</v>
      </c>
      <c r="D11" s="20">
        <v>55</v>
      </c>
      <c r="E11" s="21">
        <v>0</v>
      </c>
      <c r="F11" s="21">
        <v>0</v>
      </c>
      <c r="G11" s="20">
        <v>0</v>
      </c>
      <c r="H11" s="22">
        <f t="shared" si="0"/>
        <v>55</v>
      </c>
    </row>
    <row r="12" s="1" customFormat="1" ht="24.95" customHeight="1" spans="1:8">
      <c r="A12" s="15" t="s">
        <v>22</v>
      </c>
      <c r="B12" s="19">
        <v>0</v>
      </c>
      <c r="C12" s="20">
        <v>0</v>
      </c>
      <c r="D12" s="20">
        <v>0</v>
      </c>
      <c r="E12" s="21">
        <v>0</v>
      </c>
      <c r="F12" s="21">
        <v>0</v>
      </c>
      <c r="G12" s="20">
        <v>8074</v>
      </c>
      <c r="H12" s="22">
        <f t="shared" si="0"/>
        <v>8074</v>
      </c>
    </row>
    <row r="13" s="1" customFormat="1" ht="24.95" customHeight="1" spans="1:8">
      <c r="A13" s="15" t="s">
        <v>23</v>
      </c>
      <c r="B13" s="19">
        <v>1240</v>
      </c>
      <c r="C13" s="20">
        <v>0</v>
      </c>
      <c r="D13" s="20">
        <v>0</v>
      </c>
      <c r="E13" s="21">
        <v>1562</v>
      </c>
      <c r="F13" s="21">
        <v>0</v>
      </c>
      <c r="G13" s="20">
        <v>0</v>
      </c>
      <c r="H13" s="22">
        <f t="shared" si="0"/>
        <v>2802</v>
      </c>
    </row>
    <row r="14" s="1" customFormat="1" ht="24.95" customHeight="1" spans="1:8">
      <c r="A14" s="15" t="s">
        <v>24</v>
      </c>
      <c r="B14" s="19">
        <v>5824</v>
      </c>
      <c r="C14" s="20">
        <v>1917</v>
      </c>
      <c r="D14" s="20">
        <v>2695</v>
      </c>
      <c r="E14" s="21">
        <v>8308</v>
      </c>
      <c r="F14" s="21">
        <v>25</v>
      </c>
      <c r="G14" s="23">
        <v>0</v>
      </c>
      <c r="H14" s="22">
        <f t="shared" si="0"/>
        <v>18769</v>
      </c>
    </row>
    <row r="15" s="1" customFormat="1" ht="24.95" customHeight="1" spans="1:8">
      <c r="A15" s="15" t="s">
        <v>25</v>
      </c>
      <c r="B15" s="21">
        <v>0</v>
      </c>
      <c r="C15" s="20">
        <v>0</v>
      </c>
      <c r="D15" s="20">
        <v>0</v>
      </c>
      <c r="E15" s="21">
        <v>0</v>
      </c>
      <c r="F15" s="21">
        <v>0</v>
      </c>
      <c r="G15" s="20">
        <v>6434</v>
      </c>
      <c r="H15" s="22">
        <f t="shared" si="0"/>
        <v>6434</v>
      </c>
    </row>
    <row r="16" s="1" customFormat="1" ht="24.95" customHeight="1" spans="1:8">
      <c r="A16" s="15" t="s">
        <v>26</v>
      </c>
      <c r="B16" s="21">
        <v>0</v>
      </c>
      <c r="C16" s="20">
        <v>0</v>
      </c>
      <c r="D16" s="20">
        <v>0</v>
      </c>
      <c r="E16" s="21">
        <v>0</v>
      </c>
      <c r="F16" s="21">
        <v>0</v>
      </c>
      <c r="G16" s="20">
        <v>23821</v>
      </c>
      <c r="H16" s="22">
        <f t="shared" si="0"/>
        <v>23821</v>
      </c>
    </row>
    <row r="17" ht="24.95" customHeight="1" spans="1:8">
      <c r="A17" s="15" t="s">
        <v>27</v>
      </c>
      <c r="B17" s="16">
        <v>0</v>
      </c>
      <c r="C17" s="17">
        <v>0</v>
      </c>
      <c r="D17" s="17">
        <v>0</v>
      </c>
      <c r="E17" s="16">
        <v>0</v>
      </c>
      <c r="F17" s="16">
        <v>0</v>
      </c>
      <c r="G17" s="17">
        <v>8328</v>
      </c>
      <c r="H17" s="18">
        <f t="shared" si="0"/>
        <v>8328</v>
      </c>
    </row>
  </sheetData>
  <mergeCells count="8">
    <mergeCell ref="A2:H2"/>
    <mergeCell ref="C4:E4"/>
    <mergeCell ref="C6:E6"/>
    <mergeCell ref="A4:A5"/>
    <mergeCell ref="B4:B5"/>
    <mergeCell ref="F4:F5"/>
    <mergeCell ref="G4:G5"/>
    <mergeCell ref="H4:H5"/>
  </mergeCells>
  <pageMargins left="0.708661417322835" right="0.708661417322835" top="0.748031496062992" bottom="0.748031496062992" header="0.31496062992126" footer="0.31496062992126"/>
  <pageSetup paperSize="9" scale="92" fitToHeight="0" orientation="landscape"/>
  <headerFooter/>
  <rowBreaks count="10" manualBreakCount="10">
    <brk id="7" max="16383" man="1"/>
    <brk id="8" max="16383" man="1"/>
    <brk id="9" max="16383" man="1"/>
    <brk id="10" max="16383" man="1"/>
    <brk id="11" max="16383" man="1"/>
    <brk id="12" max="16383" man="1"/>
    <brk id="13" max="16383" man="1"/>
    <brk id="14" max="16383" man="1"/>
    <brk id="15" max="16383" man="1"/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史科路</dc:creator>
  <cp:lastModifiedBy>史科路</cp:lastModifiedBy>
  <dcterms:created xsi:type="dcterms:W3CDTF">2019-05-10T01:46:00Z</dcterms:created>
  <cp:lastPrinted>2019-05-21T07:53:00Z</cp:lastPrinted>
  <dcterms:modified xsi:type="dcterms:W3CDTF">2019-11-11T08:23:02Z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